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85" windowWidth="27495" windowHeight="13740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<sst xmlns="http://schemas.openxmlformats.org/spreadsheetml/2006/main" count="392" uniqueCount="238">
  <si>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</si>
  <si>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</si>
  <si>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</si>
  <si>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</si>
  <si>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</si>
  <si>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</si>
  <si>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</si>
  <si>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</si>
  <si>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</si>
  <si>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</si>
  <si>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</si>
  <si>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</si>
  <si>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</si>
  <si>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</si>
  <si>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</si>
  <si>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</si>
  <si>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</si>
  <si>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</si>
  <si>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</si>
  <si>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</si>
  <si>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Ikimokyklinio ugdymo įstaigos</t>
  </si>
  <si>
    <t>Įstaigos</t>
  </si>
  <si>
    <t>190041033</t>
  </si>
  <si>
    <t>1.1.1.1. Ikimokyklinio ugdymo organizavimas</t>
  </si>
  <si>
    <t>Programos</t>
  </si>
  <si>
    <t>1</t>
  </si>
  <si>
    <t>Finansavimo šaltinio</t>
  </si>
  <si>
    <t>B</t>
  </si>
  <si>
    <t>Valstybės funkcijos</t>
  </si>
  <si>
    <t>09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</si>
  <si>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</si>
  <si>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</si>
  <si>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</si>
  <si>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</si>
  <si>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</si>
  <si>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</si>
  <si>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</si>
  <si>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</si>
  <si>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</si>
  <si>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</si>
  <si>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</si>
  <si>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</si>
  <si>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</si>
  <si>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</si>
  <si>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</si>
  <si>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</si>
  <si>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</si>
  <si>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</si>
  <si>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</si>
  <si>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</si>
  <si>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</si>
  <si>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</si>
  <si>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</si>
  <si>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</si>
  <si>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</si>
  <si>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</si>
  <si>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</si>
  <si>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</si>
  <si>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</si>
  <si>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</si>
  <si>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</si>
  <si>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</si>
  <si>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</si>
  <si>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</si>
  <si>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</si>
  <si>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</si>
  <si>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</si>
  <si>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</si>
  <si>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</si>
  <si>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</si>
  <si>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</si>
  <si>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</si>
  <si>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</si>
  <si>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</si>
  <si>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</si>
  <si>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</si>
  <si>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</si>
  <si>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</si>
  <si>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</si>
  <si>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</si>
  <si>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</si>
  <si>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</si>
  <si>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</si>
  <si>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</si>
  <si>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</si>
  <si>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</si>
  <si>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</si>
  <si>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</si>
  <si>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</si>
  <si>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</si>
  <si>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</si>
  <si>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</si>
  <si>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</si>
  <si>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</si>
  <si>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</si>
  <si>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</si>
  <si>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</si>
  <si>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</si>
  <si>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</si>
  <si>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</si>
  <si>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</si>
  <si>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</si>
  <si>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</si>
  <si>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</si>
  <si>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</si>
  <si>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</si>
  <si>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</si>
  <si>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</si>
  <si>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</si>
  <si>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</si>
  <si>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</si>
  <si>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</si>
  <si>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</si>
  <si>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</si>
  <si>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</si>
  <si>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</si>
  <si>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</si>
  <si>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</si>
  <si>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</si>
  <si>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</si>
  <si>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</si>
  <si>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</si>
  <si>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</si>
  <si>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</si>
  <si>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</si>
  <si>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</si>
  <si>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</si>
  <si>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</si>
  <si>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</si>
  <si>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</si>
  <si>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</si>
  <si>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</si>
  <si>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</si>
  <si>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</si>
  <si>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</si>
  <si>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</si>
  <si>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</si>
  <si>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</si>
  <si>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</si>
  <si>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</si>
  <si>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</si>
  <si>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</si>
  <si>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</si>
  <si>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</si>
  <si>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</si>
  <si>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</si>
  <si>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</si>
  <si>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</si>
  <si>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</si>
  <si>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</si>
  <si>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</si>
  <si>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</si>
  <si>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</si>
  <si>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</si>
  <si>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</si>
  <si>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</si>
  <si>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</si>
  <si>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</si>
  <si>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</si>
  <si>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</si>
  <si>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</si>
  <si>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</si>
  <si>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</si>
  <si>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</si>
  <si>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</si>
  <si>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</si>
  <si>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</si>
  <si>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</si>
  <si>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</si>
  <si>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</si>
  <si>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</si>
  <si>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</si>
  <si>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</si>
  <si>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</si>
  <si>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</si>
  <si>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</si>
  <si>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</si>
  <si>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</si>
  <si>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</si>
  <si>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</si>
  <si>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</si>
  <si>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</si>
  <si>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</si>
  <si>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</si>
  <si>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</si>
  <si>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</si>
  <si>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</si>
  <si>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</si>
  <si>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</si>
  <si>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</si>
  <si>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</si>
  <si>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</si>
  <si>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</si>
  <si>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</si>
  <si>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</si>
  <si>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</si>
  <si>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</si>
  <si>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</si>
  <si>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</si>
  <si>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</si>
  <si>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</si>
  <si>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</si>
  <si>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</si>
  <si>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</si>
  <si>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</si>
  <si>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</si>
  <si>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</si>
  <si>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</si>
  <si>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</si>
  <si>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</si>
  <si>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</si>
  <si>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</si>
  <si>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</si>
  <si>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</si>
  <si>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</si>
  <si>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</si>
  <si>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</si>
  <si>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</si>
  <si>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</si>
  <si>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</si>
  <si>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</si>
  <si>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</si>
  <si>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</si>
  <si>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</si>
  <si>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</si>
  <si>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</si>
  <si>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</si>
  <si>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</si>
  <si>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</si>
  <si>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</si>
  <si>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</si>
  <si>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</si>
  <si>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</si>
  <si>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</si>
  <si>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</si>
  <si>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</si>
  <si>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</si>
  <si>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2022.07.12 Nr. T3-387-2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</si>
</sst>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S184" sqref="S18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1" t="s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2" t="s">
        <v>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6"/>
    </row>
    <row r="10" spans="1:15">
      <c r="A10" s="153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9" t="s">
        <v>9</v>
      </c>
      <c r="H12" s="159"/>
      <c r="I12" s="159"/>
      <c r="J12" s="159"/>
      <c r="K12" s="159"/>
      <c r="L12" s="29"/>
      <c r="M12" s="16"/>
    </row>
    <row r="13" spans="1:15" ht="15.75" customHeight="1">
      <c r="A13" s="160" t="s">
        <v>10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"/>
    </row>
    <row r="14" spans="1:15" ht="12" customHeight="1">
      <c r="G14" s="161" t="s">
        <v>11</v>
      </c>
      <c r="H14" s="161"/>
      <c r="I14" s="161"/>
      <c r="J14" s="161"/>
      <c r="K14" s="161"/>
      <c r="M14" s="16"/>
    </row>
    <row r="15" spans="1:15">
      <c r="G15" s="153" t="s">
        <v>12</v>
      </c>
      <c r="H15" s="153"/>
      <c r="I15" s="153"/>
      <c r="J15" s="153"/>
      <c r="K15" s="153"/>
    </row>
    <row r="16" spans="1:15" ht="15.75" customHeight="1"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3" ht="7.5" customHeight="1"/>
    <row r="18" spans="1:13">
      <c r="G18" s="161" t="s">
        <v>237</v>
      </c>
      <c r="H18" s="161"/>
      <c r="I18" s="161"/>
      <c r="J18" s="161"/>
      <c r="K18" s="161"/>
    </row>
    <row r="19" spans="1:13">
      <c r="G19" s="178" t="s">
        <v>14</v>
      </c>
      <c r="H19" s="178"/>
      <c r="I19" s="178"/>
      <c r="J19" s="178"/>
      <c r="K19" s="17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9" t="s">
        <v>15</v>
      </c>
      <c r="F21" s="179"/>
      <c r="G21" s="179"/>
      <c r="H21" s="179"/>
      <c r="I21" s="179"/>
      <c r="J21" s="179"/>
      <c r="K21" s="179"/>
      <c r="L21" s="22"/>
    </row>
    <row r="22" spans="1:13" ht="15" customHeight="1">
      <c r="A22" s="180" t="s">
        <v>16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1" t="s">
        <v>20</v>
      </c>
      <c r="B26" s="181"/>
      <c r="C26" s="181"/>
      <c r="D26" s="181"/>
      <c r="E26" s="181"/>
      <c r="F26" s="181"/>
      <c r="G26" s="181"/>
      <c r="H26" s="181"/>
      <c r="I26" s="181"/>
      <c r="J26" s="36"/>
      <c r="K26" s="35" t="s">
        <v>21</v>
      </c>
      <c r="L26" s="37" t="s">
        <v>22</v>
      </c>
      <c r="M26" s="30"/>
    </row>
    <row r="27" spans="1:13">
      <c r="A27" s="181" t="s">
        <v>23</v>
      </c>
      <c r="B27" s="181"/>
      <c r="C27" s="181"/>
      <c r="D27" s="181"/>
      <c r="E27" s="181"/>
      <c r="F27" s="181"/>
      <c r="G27" s="181"/>
      <c r="H27" s="181"/>
      <c r="I27" s="18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8" t="s">
        <v>28</v>
      </c>
      <c r="H29" s="158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48" t="s">
        <v>31</v>
      </c>
      <c r="B30" s="148"/>
      <c r="C30" s="148"/>
      <c r="D30" s="148"/>
      <c r="E30" s="148"/>
      <c r="F30" s="148"/>
      <c r="G30" s="148"/>
      <c r="H30" s="148"/>
      <c r="I30" s="148"/>
      <c r="J30" s="44"/>
      <c r="K30" s="44"/>
      <c r="L30" s="45" t="s">
        <v>32</v>
      </c>
      <c r="M30" s="46"/>
    </row>
    <row r="31" spans="1:13" ht="27" customHeight="1">
      <c r="A31" s="164" t="s">
        <v>33</v>
      </c>
      <c r="B31" s="165"/>
      <c r="C31" s="165"/>
      <c r="D31" s="165"/>
      <c r="E31" s="165"/>
      <c r="F31" s="165"/>
      <c r="G31" s="168" t="s">
        <v>34</v>
      </c>
      <c r="H31" s="170" t="s">
        <v>35</v>
      </c>
      <c r="I31" s="172" t="s">
        <v>36</v>
      </c>
      <c r="J31" s="173"/>
      <c r="K31" s="174" t="s">
        <v>37</v>
      </c>
      <c r="L31" s="176" t="s">
        <v>38</v>
      </c>
      <c r="M31" s="46"/>
    </row>
    <row r="32" spans="1:13" ht="58.5" customHeight="1">
      <c r="A32" s="166"/>
      <c r="B32" s="167"/>
      <c r="C32" s="167"/>
      <c r="D32" s="167"/>
      <c r="E32" s="167"/>
      <c r="F32" s="167"/>
      <c r="G32" s="169"/>
      <c r="H32" s="171"/>
      <c r="I32" s="47" t="s">
        <v>39</v>
      </c>
      <c r="J32" s="48" t="s">
        <v>40</v>
      </c>
      <c r="K32" s="175"/>
      <c r="L32" s="177"/>
    </row>
    <row r="33" spans="1:15">
      <c r="A33" s="154" t="s">
        <v>25</v>
      </c>
      <c r="B33" s="155"/>
      <c r="C33" s="155"/>
      <c r="D33" s="155"/>
      <c r="E33" s="155"/>
      <c r="F33" s="15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16">
        <f>SUM(I35+I46+I65+I86+I93+I113+I139+I158+I168)</f>
        <v>440370</v>
      </c>
      <c r="J34" s="116">
        <f>SUM(J35+J46+J65+J86+J93+J113+J139+J158+J168)</f>
        <v>306260</v>
      </c>
      <c r="K34" s="117">
        <f>SUM(K35+K46+K65+K86+K93+K113+K139+K158+K168)</f>
        <v>213596.9</v>
      </c>
      <c r="L34" s="116">
        <f>SUM(L35+L46+L65+L86+L93+L113+L139+L158+L168)</f>
        <v>213596.9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16">
        <f>SUM(I36+I42)</f>
        <v>396750</v>
      </c>
      <c r="J35" s="116">
        <f>SUM(J36+J42)</f>
        <v>268890</v>
      </c>
      <c r="K35" s="118">
        <f>SUM(K36+K42)</f>
        <v>189645.48</v>
      </c>
      <c r="L35" s="119">
        <f>SUM(L36+L42)</f>
        <v>189645.48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16">
        <f>SUM(I37)</f>
        <v>391000</v>
      </c>
      <c r="J36" s="116">
        <f>SUM(J37)</f>
        <v>265000</v>
      </c>
      <c r="K36" s="117">
        <f>SUM(K37)</f>
        <v>187192.84</v>
      </c>
      <c r="L36" s="116">
        <f>SUM(L37)</f>
        <v>187192.84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16">
        <f>SUM(I38+I40)</f>
        <v>391000</v>
      </c>
      <c r="J37" s="116">
        <f t="shared" ref="J37:L38" si="0">SUM(J38)</f>
        <v>265000</v>
      </c>
      <c r="K37" s="116">
        <f t="shared" si="0"/>
        <v>187192.84</v>
      </c>
      <c r="L37" s="116">
        <f t="shared" si="0"/>
        <v>187192.84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17">
        <f>SUM(I39)</f>
        <v>391000</v>
      </c>
      <c r="J38" s="117">
        <f t="shared" si="0"/>
        <v>265000</v>
      </c>
      <c r="K38" s="117">
        <f t="shared" si="0"/>
        <v>187192.84</v>
      </c>
      <c r="L38" s="117">
        <f t="shared" si="0"/>
        <v>187192.84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0">
        <v>391000</v>
      </c>
      <c r="J39" s="121">
        <v>265000</v>
      </c>
      <c r="K39" s="121">
        <v>187192.84</v>
      </c>
      <c r="L39" s="121">
        <v>187192.84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17">
        <f t="shared" ref="I42:L44" si="1">I43</f>
        <v>5750</v>
      </c>
      <c r="J42" s="116">
        <f t="shared" si="1"/>
        <v>3890</v>
      </c>
      <c r="K42" s="117">
        <f t="shared" si="1"/>
        <v>2452.64</v>
      </c>
      <c r="L42" s="116">
        <f t="shared" si="1"/>
        <v>2452.64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17">
        <f t="shared" si="1"/>
        <v>5750</v>
      </c>
      <c r="J43" s="116">
        <f t="shared" si="1"/>
        <v>3890</v>
      </c>
      <c r="K43" s="116">
        <f t="shared" si="1"/>
        <v>2452.64</v>
      </c>
      <c r="L43" s="116">
        <f t="shared" si="1"/>
        <v>2452.64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16">
        <f t="shared" si="1"/>
        <v>5750</v>
      </c>
      <c r="J44" s="116">
        <f t="shared" si="1"/>
        <v>3890</v>
      </c>
      <c r="K44" s="116">
        <f t="shared" si="1"/>
        <v>2452.64</v>
      </c>
      <c r="L44" s="116">
        <f t="shared" si="1"/>
        <v>2452.64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2">
        <v>5750</v>
      </c>
      <c r="J45" s="121">
        <v>3890</v>
      </c>
      <c r="K45" s="121">
        <v>2452.64</v>
      </c>
      <c r="L45" s="121">
        <v>2452.64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3">
        <f t="shared" ref="I46:L48" si="2">I47</f>
        <v>42700</v>
      </c>
      <c r="J46" s="124">
        <f t="shared" si="2"/>
        <v>36450</v>
      </c>
      <c r="K46" s="123">
        <f t="shared" si="2"/>
        <v>23203.01</v>
      </c>
      <c r="L46" s="123">
        <f t="shared" si="2"/>
        <v>23203.01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16">
        <f t="shared" si="2"/>
        <v>42700</v>
      </c>
      <c r="J47" s="117">
        <f t="shared" si="2"/>
        <v>36450</v>
      </c>
      <c r="K47" s="116">
        <f t="shared" si="2"/>
        <v>23203.01</v>
      </c>
      <c r="L47" s="117">
        <f t="shared" si="2"/>
        <v>23203.01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16">
        <f t="shared" si="2"/>
        <v>42700</v>
      </c>
      <c r="J48" s="117">
        <f t="shared" si="2"/>
        <v>36450</v>
      </c>
      <c r="K48" s="119">
        <f t="shared" si="2"/>
        <v>23203.01</v>
      </c>
      <c r="L48" s="119">
        <f t="shared" si="2"/>
        <v>23203.01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25">
        <f>SUM(I50:I64)</f>
        <v>42700</v>
      </c>
      <c r="J49" s="125">
        <f>SUM(J50:J64)</f>
        <v>36450</v>
      </c>
      <c r="K49" s="126">
        <f>SUM(K50:K64)</f>
        <v>23203.01</v>
      </c>
      <c r="L49" s="126">
        <f>SUM(L50:L64)</f>
        <v>23203.01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1">
        <v>3000</v>
      </c>
      <c r="J50" s="121">
        <v>1600</v>
      </c>
      <c r="K50" s="121">
        <v>1000</v>
      </c>
      <c r="L50" s="121">
        <v>1000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1">
        <v>450</v>
      </c>
      <c r="J51" s="121">
        <v>450</v>
      </c>
      <c r="K51" s="121">
        <v>276.94</v>
      </c>
      <c r="L51" s="121">
        <v>276.94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1">
        <v>480</v>
      </c>
      <c r="J52" s="121">
        <v>240</v>
      </c>
      <c r="K52" s="121">
        <v>163.49</v>
      </c>
      <c r="L52" s="121">
        <v>163.49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1">
        <v>1600</v>
      </c>
      <c r="J53" s="121">
        <v>800</v>
      </c>
      <c r="K53" s="121">
        <v>764.65</v>
      </c>
      <c r="L53" s="121">
        <v>764.65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1">
        <v>1170</v>
      </c>
      <c r="J54" s="121">
        <v>780</v>
      </c>
      <c r="K54" s="121">
        <v>470.72</v>
      </c>
      <c r="L54" s="121">
        <v>470.72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2">
        <v>80</v>
      </c>
      <c r="J55" s="121">
        <v>40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2">
        <v>11040</v>
      </c>
      <c r="J58" s="121">
        <v>10840</v>
      </c>
      <c r="K58" s="121">
        <v>214.24</v>
      </c>
      <c r="L58" s="121">
        <v>214.24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2">
        <v>280</v>
      </c>
      <c r="J59" s="121">
        <v>200</v>
      </c>
      <c r="K59" s="121">
        <v>147.25</v>
      </c>
      <c r="L59" s="121">
        <v>147.25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2">
        <v>20000</v>
      </c>
      <c r="J61" s="121">
        <v>19000</v>
      </c>
      <c r="K61" s="121">
        <v>17689.8</v>
      </c>
      <c r="L61" s="121">
        <v>17689.8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2">
        <v>1000</v>
      </c>
      <c r="J62" s="121">
        <v>500</v>
      </c>
      <c r="K62" s="121">
        <v>492.25</v>
      </c>
      <c r="L62" s="121">
        <v>492.25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2">
        <v>3600</v>
      </c>
      <c r="J64" s="121">
        <v>2000</v>
      </c>
      <c r="K64" s="121">
        <v>1983.67</v>
      </c>
      <c r="L64" s="121">
        <v>1983.67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17">
        <f>SUM(I140+I145+I153)</f>
        <v>920</v>
      </c>
      <c r="J139" s="128">
        <f>SUM(J140+J145+J153)</f>
        <v>920</v>
      </c>
      <c r="K139" s="117">
        <f>SUM(K140+K145+K153)</f>
        <v>748.41</v>
      </c>
      <c r="L139" s="116">
        <f>SUM(L140+L145+L153)</f>
        <v>748.41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17">
        <f t="shared" ref="I153:L154" si="15">I154</f>
        <v>920</v>
      </c>
      <c r="J153" s="128">
        <f t="shared" si="15"/>
        <v>920</v>
      </c>
      <c r="K153" s="117">
        <f t="shared" si="15"/>
        <v>748.41</v>
      </c>
      <c r="L153" s="116">
        <f t="shared" si="15"/>
        <v>748.41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26">
        <f t="shared" si="15"/>
        <v>920</v>
      </c>
      <c r="J154" s="134">
        <f t="shared" si="15"/>
        <v>920</v>
      </c>
      <c r="K154" s="126">
        <f t="shared" si="15"/>
        <v>748.41</v>
      </c>
      <c r="L154" s="125">
        <f t="shared" si="15"/>
        <v>748.41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17">
        <f>SUM(I156:I157)</f>
        <v>920</v>
      </c>
      <c r="J155" s="128">
        <f>SUM(J156:J157)</f>
        <v>920</v>
      </c>
      <c r="K155" s="117">
        <f>SUM(K156:K157)</f>
        <v>748.41</v>
      </c>
      <c r="L155" s="116">
        <f>SUM(L156:L157)</f>
        <v>748.41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36">
        <v>920</v>
      </c>
      <c r="J156" s="136">
        <v>920</v>
      </c>
      <c r="K156" s="136">
        <v>748.41</v>
      </c>
      <c r="L156" s="136">
        <v>748.41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16">
        <f>SUM(I185+I238+I303)</f>
        <v>9770</v>
      </c>
      <c r="J184" s="128">
        <f>SUM(J185+J238+J303)</f>
        <v>9770</v>
      </c>
      <c r="K184" s="117">
        <f>SUM(K185+K238+K303)</f>
        <v>1064.8</v>
      </c>
      <c r="L184" s="116">
        <f>SUM(L185+L238+L303)</f>
        <v>1064.8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16">
        <f>SUM(I186+I209+I216+I228+I232)</f>
        <v>9770</v>
      </c>
      <c r="J185" s="123">
        <f>SUM(J186+J209+J216+J228+J232)</f>
        <v>9770</v>
      </c>
      <c r="K185" s="123">
        <f>SUM(K186+K209+K216+K228+K232)</f>
        <v>1064.8</v>
      </c>
      <c r="L185" s="123">
        <f>SUM(L186+L209+L216+L228+L232)</f>
        <v>1064.8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3">
        <f>SUM(I187+I190+I195+I201+I206)</f>
        <v>9770</v>
      </c>
      <c r="J186" s="128">
        <f>SUM(J187+J190+J195+J201+J206)</f>
        <v>9770</v>
      </c>
      <c r="K186" s="117">
        <f>SUM(K187+K190+K195+K201+K206)</f>
        <v>1064.8</v>
      </c>
      <c r="L186" s="116">
        <f>SUM(L187+L190+L195+L201+L206)</f>
        <v>1064.8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16">
        <f>I196</f>
        <v>9770</v>
      </c>
      <c r="J195" s="128">
        <f>J196</f>
        <v>9770</v>
      </c>
      <c r="K195" s="117">
        <f>K196</f>
        <v>1064.8</v>
      </c>
      <c r="L195" s="116">
        <f>L196</f>
        <v>1064.8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16">
        <f>SUM(I197:I200)</f>
        <v>9770</v>
      </c>
      <c r="J196" s="116">
        <f>SUM(J197:J200)</f>
        <v>9770</v>
      </c>
      <c r="K196" s="116">
        <f>SUM(K197:K200)</f>
        <v>1064.8</v>
      </c>
      <c r="L196" s="116">
        <f>SUM(L197:L200)</f>
        <v>1064.8</v>
      </c>
    </row>
    <row r="197" spans="1:12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2">
        <v>8705</v>
      </c>
      <c r="J197" s="122">
        <v>8705</v>
      </c>
      <c r="K197" s="122">
        <v>0</v>
      </c>
      <c r="L197" s="140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0">
        <v>1065</v>
      </c>
      <c r="J198" s="122">
        <v>1065</v>
      </c>
      <c r="K198" s="122">
        <v>1064.8</v>
      </c>
      <c r="L198" s="122">
        <v>1064.8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1">
        <f>SUM(I34+I184)</f>
        <v>450140</v>
      </c>
      <c r="J368" s="131">
        <f>SUM(J34+J184)</f>
        <v>316030</v>
      </c>
      <c r="K368" s="131">
        <f>SUM(K34+K184)</f>
        <v>214661.7</v>
      </c>
      <c r="L368" s="131">
        <f>SUM(L34+L184)</f>
        <v>214661.7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9" t="s">
        <v>229</v>
      </c>
      <c r="E370" s="149"/>
      <c r="F370" s="149"/>
      <c r="G370" s="149"/>
      <c r="H370" s="110"/>
      <c r="I370" s="111"/>
      <c r="J370" s="109"/>
      <c r="K370" s="149" t="s">
        <v>230</v>
      </c>
      <c r="L370" s="149"/>
    </row>
    <row r="371" spans="1:12" ht="18.75" customHeight="1">
      <c r="A371" s="112"/>
      <c r="B371" s="112"/>
      <c r="C371" s="112"/>
      <c r="D371" s="150" t="s">
        <v>231</v>
      </c>
      <c r="E371" s="150"/>
      <c r="F371" s="150"/>
      <c r="G371" s="150"/>
      <c r="H371" s="36"/>
      <c r="I371" s="18" t="s">
        <v>232</v>
      </c>
      <c r="K371" s="157" t="s">
        <v>233</v>
      </c>
      <c r="L371" s="157"/>
    </row>
    <row r="372" spans="1:12" ht="15.75" customHeight="1">
      <c r="I372" s="14"/>
      <c r="K372" s="14"/>
      <c r="L372" s="14"/>
    </row>
    <row r="373" spans="1:12" ht="15.75" customHeight="1">
      <c r="D373" s="149" t="s">
        <v>234</v>
      </c>
      <c r="E373" s="149"/>
      <c r="F373" s="149"/>
      <c r="G373" s="149"/>
      <c r="I373" s="14"/>
      <c r="K373" s="149" t="s">
        <v>235</v>
      </c>
      <c r="L373" s="149"/>
    </row>
    <row r="374" spans="1:12" ht="25.5" customHeight="1">
      <c r="D374" s="162" t="s">
        <v>236</v>
      </c>
      <c r="E374" s="163"/>
      <c r="F374" s="163"/>
      <c r="G374" s="163"/>
      <c r="H374" s="113"/>
      <c r="I374" s="15" t="s">
        <v>232</v>
      </c>
      <c r="K374" s="157" t="s">
        <v>233</v>
      </c>
      <c r="L374" s="157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dcterms:created xsi:type="dcterms:W3CDTF">2022-03-30T11:04:35Z</dcterms:created>
  <dcterms:modified xsi:type="dcterms:W3CDTF">2022-07-12T05:54:40Z</dcterms:modified>
</cp:coreProperties>
</file>