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0" yWindow="555" windowWidth="18855" windowHeight="787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<sst xmlns="http://schemas.openxmlformats.org/spreadsheetml/2006/main" count="392" uniqueCount="238">
  <si>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</si>
  <si>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</si>
  <si>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</si>
  <si>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</si>
  <si>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</si>
  <si>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</si>
  <si>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kovo mėn. 31 d. metinės, ketvirtinės ataskaitos forma Nr. 2)</t>
  </si>
  <si>
    <t>Kupiškio mokykla Varpelis, 190041033, Vytauto g. 26, Kupiškis</t>
  </si>
  <si>
    <t>(įstaigos pavadinimas, kodas Juridinių asmenų registre, adresas)</t>
  </si>
  <si>
    <t>BIUDŽETO IŠLAIDŲ SĄMATOS VYKDYMO</t>
  </si>
  <si>
    <t>2022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</si>
  <si>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</si>
  <si>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</si>
  <si>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</si>
  <si>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</si>
  <si>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</si>
  <si>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</si>
  <si>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</si>
  <si>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</si>
  <si>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</si>
  <si>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Ikimokyklinio ugdymo įstaigos</t>
  </si>
  <si>
    <t>Įstaigos</t>
  </si>
  <si>
    <t>190041033</t>
  </si>
  <si>
    <t>1.1.1.1. Ikimokyklinio ugdymo organizavimas</t>
  </si>
  <si>
    <t>Programos</t>
  </si>
  <si>
    <t>1</t>
  </si>
  <si>
    <t>Finansavimo šaltinio</t>
  </si>
  <si>
    <t>U</t>
  </si>
  <si>
    <t>Valstybės funkcijos</t>
  </si>
  <si>
    <t>09</t>
  </si>
  <si>
    <t>01</t>
  </si>
  <si>
    <t>Kitos tikslinės dotacijos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</si>
  <si>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</si>
  <si>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</si>
  <si>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</si>
  <si>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</si>
  <si>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</si>
  <si>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</si>
  <si>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</si>
  <si>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</si>
  <si>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</si>
  <si>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</si>
  <si>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</si>
  <si>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</si>
  <si>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</si>
  <si>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</si>
  <si>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</si>
  <si>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</si>
  <si>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</si>
  <si>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</si>
  <si>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</si>
  <si>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</si>
  <si>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</si>
  <si>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</si>
  <si>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</si>
  <si>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</si>
  <si>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</si>
  <si>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</si>
  <si>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</si>
  <si>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</si>
  <si>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</si>
  <si>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</si>
  <si>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</si>
  <si>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</si>
  <si>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</si>
  <si>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</si>
  <si>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</si>
  <si>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</si>
  <si>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</si>
  <si>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</si>
  <si>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</si>
  <si>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</si>
  <si>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</si>
  <si>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</si>
  <si>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</si>
  <si>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</si>
  <si>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</si>
  <si>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</si>
  <si>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</si>
  <si>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</si>
  <si>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</si>
  <si>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</si>
  <si>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</si>
  <si>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</si>
  <si>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</si>
  <si>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</si>
  <si>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</si>
  <si>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</si>
  <si>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</si>
  <si>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</si>
  <si>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</si>
  <si>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</si>
  <si>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</si>
  <si>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</si>
  <si>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</si>
  <si>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</si>
  <si>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</si>
  <si>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</si>
  <si>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</si>
  <si>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</si>
  <si>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</si>
  <si>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</si>
  <si>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</si>
  <si>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</si>
  <si>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</si>
  <si>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</si>
  <si>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</si>
  <si>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</si>
  <si>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</si>
  <si>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</si>
  <si>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</si>
  <si>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</si>
  <si>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</si>
  <si>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</si>
  <si>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</si>
  <si>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</si>
  <si>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</si>
  <si>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</si>
  <si>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</si>
  <si>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</si>
  <si>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</si>
  <si>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</si>
  <si>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</si>
  <si>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</si>
  <si>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</si>
  <si>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</si>
  <si>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</si>
  <si>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</si>
  <si>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</si>
  <si>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</si>
  <si>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</si>
  <si>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</si>
  <si>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</si>
  <si>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</si>
  <si>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</si>
  <si>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</si>
  <si>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</si>
  <si>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</si>
  <si>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</si>
  <si>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</si>
  <si>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</si>
  <si>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</si>
  <si>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</si>
  <si>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</si>
  <si>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</si>
  <si>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</si>
  <si>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</si>
  <si>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</si>
  <si>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</si>
  <si>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</si>
  <si>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</si>
  <si>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</si>
  <si>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</si>
  <si>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</si>
  <si>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</si>
  <si>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</si>
  <si>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</si>
  <si>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</si>
  <si>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</si>
  <si>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</si>
  <si>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</si>
  <si>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</si>
  <si>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</si>
  <si>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</si>
  <si>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</si>
  <si>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</si>
  <si>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</si>
  <si>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</si>
  <si>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</si>
  <si>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</si>
  <si>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</si>
  <si>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</si>
  <si>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</si>
  <si>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</si>
  <si>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</si>
  <si>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</si>
  <si>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</si>
  <si>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</si>
  <si>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</si>
  <si>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</si>
  <si>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</si>
  <si>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</si>
  <si>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</si>
  <si>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</si>
  <si>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</si>
  <si>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</si>
  <si>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</si>
  <si>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</si>
  <si>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</si>
  <si>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</si>
  <si>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</si>
  <si>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</si>
  <si>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</si>
  <si>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</si>
  <si>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</si>
  <si>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</si>
  <si>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</si>
  <si>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</si>
  <si>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</si>
  <si>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</si>
  <si>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</si>
  <si>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</si>
  <si>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</si>
  <si>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</si>
  <si>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</si>
  <si>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</si>
  <si>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</si>
  <si>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</si>
  <si>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</si>
  <si>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</si>
  <si>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</si>
  <si>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</si>
  <si>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</si>
  <si>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</si>
  <si>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</si>
  <si>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</si>
  <si>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</si>
  <si>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</si>
  <si>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</si>
  <si>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</si>
  <si>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</si>
  <si>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</si>
  <si>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</si>
  <si>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</si>
  <si>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</si>
  <si>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</si>
  <si>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</si>
  <si>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</si>
  <si>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</si>
  <si>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</si>
  <si>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Daiva Pečiukėnienė</t>
  </si>
  <si>
    <t xml:space="preserve">      (įstaigos vadovo ar jo įgalioto asmens pareigų  pavadinimas)</t>
  </si>
  <si>
    <t>(parašas)</t>
  </si>
  <si>
    <t>(vardas ir pavardė)</t>
  </si>
  <si>
    <t>Savivaldybės įstaigų buhalterinės apskaitos tarnybos vedėja</t>
  </si>
  <si>
    <t>Jolanta Balaišienė</t>
  </si>
  <si>
    <t xml:space="preserve">  (vyriausiasis buhalteris (buhalteris) / centralizuotos apskaitos įstaigos vadovo arba jo įgalioto asmens pareigų pavadinimas)</t>
  </si>
  <si>
    <t>2022.04.12 Nr.T3-221-3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</si>
</sst>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4"/>
  <sheetViews>
    <sheetView tabSelected="1" workbookViewId="0">
      <selection activeCell="P20" sqref="P20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50" t="s">
        <v>6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51" t="s">
        <v>7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6"/>
    </row>
    <row r="10" spans="1:15">
      <c r="A10" s="152" t="s">
        <v>8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58" t="s">
        <v>9</v>
      </c>
      <c r="H12" s="158"/>
      <c r="I12" s="158"/>
      <c r="J12" s="158"/>
      <c r="K12" s="158"/>
      <c r="L12" s="29"/>
      <c r="M12" s="16"/>
    </row>
    <row r="13" spans="1:15" ht="15.75" customHeight="1">
      <c r="A13" s="159" t="s">
        <v>10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6"/>
    </row>
    <row r="14" spans="1:15" ht="12" customHeight="1">
      <c r="G14" s="160" t="s">
        <v>11</v>
      </c>
      <c r="H14" s="160"/>
      <c r="I14" s="160"/>
      <c r="J14" s="160"/>
      <c r="K14" s="160"/>
      <c r="M14" s="16"/>
    </row>
    <row r="15" spans="1:15">
      <c r="G15" s="152" t="s">
        <v>12</v>
      </c>
      <c r="H15" s="152"/>
      <c r="I15" s="152"/>
      <c r="J15" s="152"/>
      <c r="K15" s="152"/>
    </row>
    <row r="16" spans="1:15" ht="15.75" customHeight="1">
      <c r="B16" s="159" t="s">
        <v>13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</row>
    <row r="17" spans="1:13" ht="7.5" customHeight="1"/>
    <row r="18" spans="1:13">
      <c r="G18" s="160" t="s">
        <v>237</v>
      </c>
      <c r="H18" s="160"/>
      <c r="I18" s="160"/>
      <c r="J18" s="160"/>
      <c r="K18" s="160"/>
    </row>
    <row r="19" spans="1:13">
      <c r="G19" s="177" t="s">
        <v>14</v>
      </c>
      <c r="H19" s="177"/>
      <c r="I19" s="177"/>
      <c r="J19" s="177"/>
      <c r="K19" s="17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78" t="s">
        <v>15</v>
      </c>
      <c r="F21" s="178"/>
      <c r="G21" s="178"/>
      <c r="H21" s="178"/>
      <c r="I21" s="178"/>
      <c r="J21" s="178"/>
      <c r="K21" s="178"/>
      <c r="L21" s="22"/>
    </row>
    <row r="22" spans="1:13" ht="15" customHeight="1">
      <c r="A22" s="179" t="s">
        <v>16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80" t="s">
        <v>20</v>
      </c>
      <c r="B26" s="180"/>
      <c r="C26" s="180"/>
      <c r="D26" s="180"/>
      <c r="E26" s="180"/>
      <c r="F26" s="180"/>
      <c r="G26" s="180"/>
      <c r="H26" s="180"/>
      <c r="I26" s="180"/>
      <c r="J26" s="36"/>
      <c r="K26" s="35" t="s">
        <v>21</v>
      </c>
      <c r="L26" s="37" t="s">
        <v>22</v>
      </c>
      <c r="M26" s="30"/>
    </row>
    <row r="27" spans="1:13">
      <c r="A27" s="180" t="s">
        <v>23</v>
      </c>
      <c r="B27" s="180"/>
      <c r="C27" s="180"/>
      <c r="D27" s="180"/>
      <c r="E27" s="180"/>
      <c r="F27" s="180"/>
      <c r="G27" s="180"/>
      <c r="H27" s="180"/>
      <c r="I27" s="180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57" t="s">
        <v>28</v>
      </c>
      <c r="H29" s="157"/>
      <c r="I29" s="115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>
      <c r="A30" s="147" t="s">
        <v>31</v>
      </c>
      <c r="B30" s="147"/>
      <c r="C30" s="147"/>
      <c r="D30" s="147"/>
      <c r="E30" s="147"/>
      <c r="F30" s="147"/>
      <c r="G30" s="147"/>
      <c r="H30" s="147"/>
      <c r="I30" s="147"/>
      <c r="J30" s="44"/>
      <c r="K30" s="44"/>
      <c r="L30" s="45" t="s">
        <v>32</v>
      </c>
      <c r="M30" s="46"/>
    </row>
    <row r="31" spans="1:13" ht="27" customHeight="1">
      <c r="A31" s="163" t="s">
        <v>33</v>
      </c>
      <c r="B31" s="164"/>
      <c r="C31" s="164"/>
      <c r="D31" s="164"/>
      <c r="E31" s="164"/>
      <c r="F31" s="164"/>
      <c r="G31" s="167" t="s">
        <v>34</v>
      </c>
      <c r="H31" s="169" t="s">
        <v>35</v>
      </c>
      <c r="I31" s="171" t="s">
        <v>36</v>
      </c>
      <c r="J31" s="172"/>
      <c r="K31" s="173" t="s">
        <v>37</v>
      </c>
      <c r="L31" s="175" t="s">
        <v>38</v>
      </c>
      <c r="M31" s="46"/>
    </row>
    <row r="32" spans="1:13" ht="58.5" customHeight="1">
      <c r="A32" s="165"/>
      <c r="B32" s="166"/>
      <c r="C32" s="166"/>
      <c r="D32" s="166"/>
      <c r="E32" s="166"/>
      <c r="F32" s="166"/>
      <c r="G32" s="168"/>
      <c r="H32" s="170"/>
      <c r="I32" s="47" t="s">
        <v>39</v>
      </c>
      <c r="J32" s="48" t="s">
        <v>40</v>
      </c>
      <c r="K32" s="174"/>
      <c r="L32" s="176"/>
    </row>
    <row r="33" spans="1:15">
      <c r="A33" s="153" t="s">
        <v>25</v>
      </c>
      <c r="B33" s="154"/>
      <c r="C33" s="154"/>
      <c r="D33" s="154"/>
      <c r="E33" s="154"/>
      <c r="F33" s="155"/>
      <c r="G33" s="7">
        <v>2</v>
      </c>
      <c r="H33" s="8">
        <v>3</v>
      </c>
      <c r="I33" s="9" t="s">
        <v>41</v>
      </c>
      <c r="J33" s="10" t="s">
        <v>42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43</v>
      </c>
      <c r="H34" s="7">
        <v>1</v>
      </c>
      <c r="I34" s="116">
        <f>SUM(I35+I46+I65+I86+I93+I113+I139+I158+I168)</f>
        <v>18384</v>
      </c>
      <c r="J34" s="116">
        <f>SUM(J35+J46+J65+J86+J93+J113+J139+J158+J168)</f>
        <v>5650</v>
      </c>
      <c r="K34" s="117">
        <f>SUM(K35+K46+K65+K86+K93+K113+K139+K158+K168)</f>
        <v>4814.3900000000003</v>
      </c>
      <c r="L34" s="116">
        <f>SUM(L35+L46+L65+L86+L93+L113+L139+L158+L168)</f>
        <v>4814.3900000000003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44</v>
      </c>
      <c r="H35" s="7">
        <v>2</v>
      </c>
      <c r="I35" s="116">
        <f>SUM(I36+I42)</f>
        <v>15536</v>
      </c>
      <c r="J35" s="116">
        <f>SUM(J36+J42)</f>
        <v>4701</v>
      </c>
      <c r="K35" s="118">
        <f>SUM(K36+K42)</f>
        <v>4701</v>
      </c>
      <c r="L35" s="119">
        <f>SUM(L36+L42)</f>
        <v>4701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45</v>
      </c>
      <c r="H36" s="7">
        <v>3</v>
      </c>
      <c r="I36" s="116">
        <f>SUM(I37)</f>
        <v>15312</v>
      </c>
      <c r="J36" s="116">
        <f>SUM(J37)</f>
        <v>4633</v>
      </c>
      <c r="K36" s="117">
        <f>SUM(K37)</f>
        <v>4633</v>
      </c>
      <c r="L36" s="116">
        <f>SUM(L37)</f>
        <v>4633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45</v>
      </c>
      <c r="H37" s="7">
        <v>4</v>
      </c>
      <c r="I37" s="116">
        <f>SUM(I38+I40)</f>
        <v>15312</v>
      </c>
      <c r="J37" s="116">
        <f t="shared" ref="J37:L38" si="0">SUM(J38)</f>
        <v>4633</v>
      </c>
      <c r="K37" s="116">
        <f t="shared" si="0"/>
        <v>4633</v>
      </c>
      <c r="L37" s="116">
        <f t="shared" si="0"/>
        <v>4633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46</v>
      </c>
      <c r="H38" s="7">
        <v>5</v>
      </c>
      <c r="I38" s="117">
        <f>SUM(I39)</f>
        <v>15312</v>
      </c>
      <c r="J38" s="117">
        <f t="shared" si="0"/>
        <v>4633</v>
      </c>
      <c r="K38" s="117">
        <f t="shared" si="0"/>
        <v>4633</v>
      </c>
      <c r="L38" s="117">
        <f t="shared" si="0"/>
        <v>4633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46</v>
      </c>
      <c r="H39" s="7">
        <v>6</v>
      </c>
      <c r="I39" s="120">
        <v>15312</v>
      </c>
      <c r="J39" s="121">
        <v>4633</v>
      </c>
      <c r="K39" s="121">
        <v>4633</v>
      </c>
      <c r="L39" s="121">
        <v>4633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47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47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48</v>
      </c>
      <c r="H42" s="7">
        <v>9</v>
      </c>
      <c r="I42" s="117">
        <f t="shared" ref="I42:L44" si="1">I43</f>
        <v>224</v>
      </c>
      <c r="J42" s="116">
        <f t="shared" si="1"/>
        <v>68</v>
      </c>
      <c r="K42" s="117">
        <f t="shared" si="1"/>
        <v>68</v>
      </c>
      <c r="L42" s="116">
        <f t="shared" si="1"/>
        <v>68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48</v>
      </c>
      <c r="H43" s="7">
        <v>10</v>
      </c>
      <c r="I43" s="117">
        <f t="shared" si="1"/>
        <v>224</v>
      </c>
      <c r="J43" s="116">
        <f t="shared" si="1"/>
        <v>68</v>
      </c>
      <c r="K43" s="116">
        <f t="shared" si="1"/>
        <v>68</v>
      </c>
      <c r="L43" s="116">
        <f t="shared" si="1"/>
        <v>68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48</v>
      </c>
      <c r="H44" s="7">
        <v>11</v>
      </c>
      <c r="I44" s="116">
        <f t="shared" si="1"/>
        <v>224</v>
      </c>
      <c r="J44" s="116">
        <f t="shared" si="1"/>
        <v>68</v>
      </c>
      <c r="K44" s="116">
        <f t="shared" si="1"/>
        <v>68</v>
      </c>
      <c r="L44" s="116">
        <f t="shared" si="1"/>
        <v>68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48</v>
      </c>
      <c r="H45" s="7">
        <v>12</v>
      </c>
      <c r="I45" s="122">
        <v>224</v>
      </c>
      <c r="J45" s="121">
        <v>68</v>
      </c>
      <c r="K45" s="121">
        <v>68</v>
      </c>
      <c r="L45" s="121">
        <v>68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49</v>
      </c>
      <c r="H46" s="7">
        <v>13</v>
      </c>
      <c r="I46" s="123">
        <f t="shared" ref="I46:L48" si="2">I47</f>
        <v>640</v>
      </c>
      <c r="J46" s="124">
        <f t="shared" si="2"/>
        <v>214</v>
      </c>
      <c r="K46" s="123">
        <f t="shared" si="2"/>
        <v>0</v>
      </c>
      <c r="L46" s="123">
        <f t="shared" si="2"/>
        <v>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49</v>
      </c>
      <c r="H47" s="7">
        <v>14</v>
      </c>
      <c r="I47" s="116">
        <f t="shared" si="2"/>
        <v>640</v>
      </c>
      <c r="J47" s="117">
        <f t="shared" si="2"/>
        <v>214</v>
      </c>
      <c r="K47" s="116">
        <f t="shared" si="2"/>
        <v>0</v>
      </c>
      <c r="L47" s="117">
        <f t="shared" si="2"/>
        <v>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49</v>
      </c>
      <c r="H48" s="7">
        <v>15</v>
      </c>
      <c r="I48" s="116">
        <f t="shared" si="2"/>
        <v>640</v>
      </c>
      <c r="J48" s="117">
        <f t="shared" si="2"/>
        <v>214</v>
      </c>
      <c r="K48" s="119">
        <f t="shared" si="2"/>
        <v>0</v>
      </c>
      <c r="L48" s="119">
        <f t="shared" si="2"/>
        <v>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49</v>
      </c>
      <c r="H49" s="7">
        <v>16</v>
      </c>
      <c r="I49" s="125">
        <f>SUM(I50:I64)</f>
        <v>640</v>
      </c>
      <c r="J49" s="125">
        <f>SUM(J50:J64)</f>
        <v>214</v>
      </c>
      <c r="K49" s="126">
        <f>SUM(K50:K64)</f>
        <v>0</v>
      </c>
      <c r="L49" s="126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50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51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52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53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54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55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56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57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58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59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60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61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62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63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64</v>
      </c>
      <c r="H64" s="7">
        <v>31</v>
      </c>
      <c r="I64" s="122">
        <v>640</v>
      </c>
      <c r="J64" s="121">
        <v>214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65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66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67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67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68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69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70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71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71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68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69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70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72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73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74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75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76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77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77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77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77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78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79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79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79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80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81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82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83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84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84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84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85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86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87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87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87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88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89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90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91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91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91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92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93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93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93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94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95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96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96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96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97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98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99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99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99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99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100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100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100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100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101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101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101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101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102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102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102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103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104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104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104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104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105</v>
      </c>
      <c r="H139" s="90">
        <v>106</v>
      </c>
      <c r="I139" s="117">
        <f>SUM(I140+I145+I153)</f>
        <v>2208</v>
      </c>
      <c r="J139" s="128">
        <f>SUM(J140+J145+J153)</f>
        <v>735</v>
      </c>
      <c r="K139" s="117">
        <f>SUM(K140+K145+K153)</f>
        <v>113.39</v>
      </c>
      <c r="L139" s="116">
        <f>SUM(L140+L145+L153)</f>
        <v>113.39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106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106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106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107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108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109</v>
      </c>
      <c r="H145" s="90">
        <v>112</v>
      </c>
      <c r="I145" s="118">
        <f t="shared" ref="I145:L146" si="15">I146</f>
        <v>2208</v>
      </c>
      <c r="J145" s="130">
        <f t="shared" si="15"/>
        <v>735</v>
      </c>
      <c r="K145" s="118">
        <f t="shared" si="15"/>
        <v>113.39</v>
      </c>
      <c r="L145" s="119">
        <f t="shared" si="15"/>
        <v>113.39</v>
      </c>
    </row>
    <row r="146" spans="1:12" ht="25.5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110</v>
      </c>
      <c r="H146" s="90">
        <v>113</v>
      </c>
      <c r="I146" s="117">
        <f t="shared" si="15"/>
        <v>2208</v>
      </c>
      <c r="J146" s="128">
        <f t="shared" si="15"/>
        <v>735</v>
      </c>
      <c r="K146" s="117">
        <f t="shared" si="15"/>
        <v>113.39</v>
      </c>
      <c r="L146" s="116">
        <f t="shared" si="15"/>
        <v>113.39</v>
      </c>
    </row>
    <row r="147" spans="1:12" ht="25.5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110</v>
      </c>
      <c r="H147" s="90">
        <v>114</v>
      </c>
      <c r="I147" s="117">
        <f>SUM(I148:I149)</f>
        <v>2208</v>
      </c>
      <c r="J147" s="128">
        <f>SUM(J148:J149)</f>
        <v>735</v>
      </c>
      <c r="K147" s="117">
        <f>SUM(K148:K149)</f>
        <v>113.39</v>
      </c>
      <c r="L147" s="116">
        <f>SUM(L148:L149)</f>
        <v>113.39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111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112</v>
      </c>
      <c r="H149" s="90">
        <v>116</v>
      </c>
      <c r="I149" s="121">
        <v>2208</v>
      </c>
      <c r="J149" s="121">
        <v>735</v>
      </c>
      <c r="K149" s="121">
        <v>113.39</v>
      </c>
      <c r="L149" s="121">
        <v>113.39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113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113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113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114</v>
      </c>
      <c r="H153" s="90">
        <v>120</v>
      </c>
      <c r="I153" s="117">
        <f t="shared" ref="I153:L154" si="16">I154</f>
        <v>0</v>
      </c>
      <c r="J153" s="128">
        <f t="shared" si="16"/>
        <v>0</v>
      </c>
      <c r="K153" s="117">
        <f t="shared" si="16"/>
        <v>0</v>
      </c>
      <c r="L153" s="116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114</v>
      </c>
      <c r="H154" s="90">
        <v>121</v>
      </c>
      <c r="I154" s="126">
        <f t="shared" si="16"/>
        <v>0</v>
      </c>
      <c r="J154" s="134">
        <f t="shared" si="16"/>
        <v>0</v>
      </c>
      <c r="K154" s="126">
        <f t="shared" si="16"/>
        <v>0</v>
      </c>
      <c r="L154" s="125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114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115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116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117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117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118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118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119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120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121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122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122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122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123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124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124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124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124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125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126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126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127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128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129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130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131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132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133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134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135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136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137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138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138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138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139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139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140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141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142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143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143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144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145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146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147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148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148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149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150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151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152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152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152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153</v>
      </c>
      <c r="H209" s="90">
        <v>176</v>
      </c>
      <c r="I209" s="116">
        <f t="shared" ref="I209:L210" si="21">I210</f>
        <v>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153</v>
      </c>
      <c r="H210" s="90">
        <v>177</v>
      </c>
      <c r="I210" s="123">
        <f t="shared" si="21"/>
        <v>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153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154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155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156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157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158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159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159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159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160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160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161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162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163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164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165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160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166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166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167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167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168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168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168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169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170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171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172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173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174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175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175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176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177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178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179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180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181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182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182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183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184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185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185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186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187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188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188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189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190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191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191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191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192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192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192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193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193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194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195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196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197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175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175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198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177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178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179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180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199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200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200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201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202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203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203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204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205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206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206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207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208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209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209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209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192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192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192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193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193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194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195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210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211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197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175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175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198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177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178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179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180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199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212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212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213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214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215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215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216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217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218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218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219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220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221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221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222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192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192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192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223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223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224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225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226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174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174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175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198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177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178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179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180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199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212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212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213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214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215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215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216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217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218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218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219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227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221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221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221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192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192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192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223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223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224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225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228</v>
      </c>
      <c r="H368" s="90">
        <v>335</v>
      </c>
      <c r="I368" s="131">
        <f>SUM(I34+I184)</f>
        <v>18384</v>
      </c>
      <c r="J368" s="131">
        <f>SUM(J34+J184)</f>
        <v>5650</v>
      </c>
      <c r="K368" s="131">
        <f>SUM(K34+K184)</f>
        <v>4814.3900000000003</v>
      </c>
      <c r="L368" s="131">
        <f>SUM(L34+L184)</f>
        <v>4814.3900000000003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48" t="s">
        <v>229</v>
      </c>
      <c r="E370" s="148"/>
      <c r="F370" s="148"/>
      <c r="G370" s="148"/>
      <c r="H370" s="110"/>
      <c r="I370" s="111"/>
      <c r="J370" s="109"/>
      <c r="K370" s="148" t="s">
        <v>230</v>
      </c>
      <c r="L370" s="148"/>
    </row>
    <row r="371" spans="1:12" ht="18.75" customHeight="1">
      <c r="A371" s="112"/>
      <c r="B371" s="112"/>
      <c r="C371" s="112"/>
      <c r="D371" s="149" t="s">
        <v>231</v>
      </c>
      <c r="E371" s="149"/>
      <c r="F371" s="149"/>
      <c r="G371" s="149"/>
      <c r="H371" s="36"/>
      <c r="I371" s="18" t="s">
        <v>232</v>
      </c>
      <c r="K371" s="156" t="s">
        <v>233</v>
      </c>
      <c r="L371" s="156"/>
    </row>
    <row r="372" spans="1:12" ht="15.75" customHeight="1">
      <c r="I372" s="14"/>
      <c r="K372" s="14"/>
      <c r="L372" s="14"/>
    </row>
    <row r="373" spans="1:12" ht="15.75" customHeight="1">
      <c r="D373" s="148" t="s">
        <v>234</v>
      </c>
      <c r="E373" s="148"/>
      <c r="F373" s="148"/>
      <c r="G373" s="148"/>
      <c r="I373" s="14"/>
      <c r="K373" s="148" t="s">
        <v>235</v>
      </c>
      <c r="L373" s="148"/>
    </row>
    <row r="374" spans="1:12" ht="25.5" customHeight="1">
      <c r="D374" s="161" t="s">
        <v>236</v>
      </c>
      <c r="E374" s="162"/>
      <c r="F374" s="162"/>
      <c r="G374" s="162"/>
      <c r="H374" s="113"/>
      <c r="I374" s="15" t="s">
        <v>232</v>
      </c>
      <c r="K374" s="156" t="s">
        <v>233</v>
      </c>
      <c r="L374" s="156"/>
    </row>
  </sheetData>
  <sheetProtection formatCells="0" formatColumns="0" formatRows="0" insertColumns="0" insertRows="0" insertHyperlinks="0" deleteColumns="0" deleteRows="0" sort="0" autoFilter="0" pivotTables="0"/>
  <mergeCells count="31">
    <mergeCell ref="G19:K19"/>
    <mergeCell ref="E21:K21"/>
    <mergeCell ref="A22:L22"/>
    <mergeCell ref="A26:I26"/>
    <mergeCell ref="A27:I27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Erika Gildutienė</cp:lastModifiedBy>
  <dcterms:created xsi:type="dcterms:W3CDTF">2022-03-30T11:04:35Z</dcterms:created>
  <dcterms:modified xsi:type="dcterms:W3CDTF">2022-04-12T09:01:36Z</dcterms:modified>
</cp:coreProperties>
</file>