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85" windowWidth="27495" windowHeight="13740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<sst xmlns="http://schemas.openxmlformats.org/spreadsheetml/2006/main" count="392" uniqueCount="239">
  <si>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</si>
  <si>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</si>
  <si>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</si>
  <si>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</si>
  <si>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</si>
  <si>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</si>
  <si>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</si>
  <si>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</si>
  <si>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</si>
  <si>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</si>
  <si>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</si>
  <si>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</si>
  <si>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</si>
  <si>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</si>
  <si>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</si>
  <si>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</si>
  <si>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</si>
  <si>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</si>
  <si>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</si>
  <si>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</si>
  <si>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Pagrindinis ugdymas</t>
  </si>
  <si>
    <t>Įstaigos</t>
  </si>
  <si>
    <t>190041033</t>
  </si>
  <si>
    <t>1.1.1.3. Pagrindinio ugdymo organizavimas</t>
  </si>
  <si>
    <t>Programos</t>
  </si>
  <si>
    <t>1</t>
  </si>
  <si>
    <t>Finansavimo šaltinio</t>
  </si>
  <si>
    <t>K</t>
  </si>
  <si>
    <t>Valstybės funkcijos</t>
  </si>
  <si>
    <t>09</t>
  </si>
  <si>
    <t>02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</si>
  <si>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</si>
  <si>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</si>
  <si>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</si>
  <si>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</si>
  <si>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</si>
  <si>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</si>
  <si>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</si>
  <si>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</si>
  <si>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</si>
  <si>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</si>
  <si>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</si>
  <si>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</si>
  <si>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</si>
  <si>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</si>
  <si>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</si>
  <si>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</si>
  <si>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</si>
  <si>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</si>
  <si>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</si>
  <si>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</si>
  <si>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</si>
  <si>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</si>
  <si>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</si>
  <si>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</si>
  <si>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</si>
  <si>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</si>
  <si>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</si>
  <si>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</si>
  <si>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</si>
  <si>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</si>
  <si>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</si>
  <si>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</si>
  <si>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</si>
  <si>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</si>
  <si>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</si>
  <si>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</si>
  <si>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</si>
  <si>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</si>
  <si>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</si>
  <si>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</si>
  <si>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</si>
  <si>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</si>
  <si>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</si>
  <si>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</si>
  <si>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</si>
  <si>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</si>
  <si>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</si>
  <si>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</si>
  <si>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</si>
  <si>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</si>
  <si>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</si>
  <si>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</si>
  <si>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</si>
  <si>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</si>
  <si>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</si>
  <si>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</si>
  <si>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</si>
  <si>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</si>
  <si>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</si>
  <si>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</si>
  <si>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</si>
  <si>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</si>
  <si>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</si>
  <si>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</si>
  <si>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</si>
  <si>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</si>
  <si>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</si>
  <si>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</si>
  <si>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</si>
  <si>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</si>
  <si>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</si>
  <si>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</si>
  <si>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</si>
  <si>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</si>
  <si>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</si>
  <si>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</si>
  <si>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</si>
  <si>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</si>
  <si>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</si>
  <si>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</si>
  <si>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</si>
  <si>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</si>
  <si>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</si>
  <si>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</si>
  <si>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</si>
  <si>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</si>
  <si>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</si>
  <si>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</si>
  <si>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</si>
  <si>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</si>
  <si>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</si>
  <si>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</si>
  <si>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</si>
  <si>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</si>
  <si>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</si>
  <si>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</si>
  <si>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</si>
  <si>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</si>
  <si>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</si>
  <si>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</si>
  <si>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</si>
  <si>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</si>
  <si>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</si>
  <si>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</si>
  <si>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</si>
  <si>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</si>
  <si>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</si>
  <si>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</si>
  <si>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</si>
  <si>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</si>
  <si>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</si>
  <si>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</si>
  <si>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</si>
  <si>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</si>
  <si>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</si>
  <si>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</si>
  <si>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</si>
  <si>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</si>
  <si>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</si>
  <si>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</si>
  <si>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</si>
  <si>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</si>
  <si>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</si>
  <si>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</si>
  <si>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</si>
  <si>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</si>
  <si>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</si>
  <si>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</si>
  <si>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</si>
  <si>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</si>
  <si>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</si>
  <si>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</si>
  <si>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</si>
  <si>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</si>
  <si>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</si>
  <si>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</si>
  <si>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</si>
  <si>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</si>
  <si>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</si>
  <si>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</si>
  <si>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</si>
  <si>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</si>
  <si>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</si>
  <si>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</si>
  <si>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</si>
  <si>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</si>
  <si>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</si>
  <si>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</si>
  <si>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</si>
  <si>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</si>
  <si>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</si>
  <si>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</si>
  <si>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</si>
  <si>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</si>
  <si>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</si>
  <si>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</si>
  <si>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</si>
  <si>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</si>
  <si>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</si>
  <si>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</si>
  <si>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</si>
  <si>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</si>
  <si>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</si>
  <si>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</si>
  <si>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</si>
  <si>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</si>
  <si>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</si>
  <si>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</si>
  <si>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</si>
  <si>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</si>
  <si>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</si>
  <si>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</si>
  <si>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</si>
  <si>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</si>
  <si>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</si>
  <si>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</si>
  <si>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</si>
  <si>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</si>
  <si>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</si>
  <si>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</si>
  <si>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</si>
  <si>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</si>
  <si>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</si>
  <si>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</si>
  <si>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</si>
  <si>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</si>
  <si>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</si>
  <si>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</si>
  <si>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</si>
  <si>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</si>
  <si>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</si>
  <si>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</si>
  <si>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</si>
  <si>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</si>
  <si>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</si>
  <si>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</si>
  <si>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</si>
  <si>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</si>
  <si>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</si>
  <si>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</si>
  <si>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</si>
  <si>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</si>
  <si>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</si>
  <si>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</si>
  <si>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</si>
  <si>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</si>
  <si>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</si>
  <si>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T3-387-5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</si>
</sst>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R27" sqref="R27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238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8" t="s">
        <v>32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33</v>
      </c>
      <c r="M30" s="46"/>
    </row>
    <row r="31" spans="1:13" ht="27" customHeight="1">
      <c r="A31" s="164" t="s">
        <v>34</v>
      </c>
      <c r="B31" s="165"/>
      <c r="C31" s="165"/>
      <c r="D31" s="165"/>
      <c r="E31" s="165"/>
      <c r="F31" s="165"/>
      <c r="G31" s="168" t="s">
        <v>35</v>
      </c>
      <c r="H31" s="170" t="s">
        <v>36</v>
      </c>
      <c r="I31" s="172" t="s">
        <v>37</v>
      </c>
      <c r="J31" s="173"/>
      <c r="K31" s="174" t="s">
        <v>38</v>
      </c>
      <c r="L31" s="176" t="s">
        <v>39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40</v>
      </c>
      <c r="J32" s="48" t="s">
        <v>41</v>
      </c>
      <c r="K32" s="175"/>
      <c r="L32" s="177"/>
    </row>
    <row r="33" spans="1:15">
      <c r="A33" s="154" t="s">
        <v>25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349105</v>
      </c>
      <c r="J34" s="116">
        <f>SUM(J35+J46+J65+J86+J93+J113+J139+J158+J168)</f>
        <v>237164</v>
      </c>
      <c r="K34" s="117">
        <f>SUM(K35+K46+K65+K86+K93+K113+K139+K158+K168)</f>
        <v>187064.43</v>
      </c>
      <c r="L34" s="116">
        <f>SUM(L35+L46+L65+L86+L93+L113+L139+L158+L168)</f>
        <v>187064.43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342365</v>
      </c>
      <c r="J35" s="116">
        <f>SUM(J36+J42)</f>
        <v>232209</v>
      </c>
      <c r="K35" s="118">
        <f>SUM(K36+K42)</f>
        <v>184191.99</v>
      </c>
      <c r="L35" s="119">
        <f>SUM(L36+L42)</f>
        <v>184191.99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337445</v>
      </c>
      <c r="J36" s="116">
        <f>SUM(J37)</f>
        <v>228865</v>
      </c>
      <c r="K36" s="117">
        <f>SUM(K37)</f>
        <v>182210.84</v>
      </c>
      <c r="L36" s="116">
        <f>SUM(L37)</f>
        <v>182210.84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337445</v>
      </c>
      <c r="J37" s="116">
        <f t="shared" ref="J37:L38" si="0">SUM(J38)</f>
        <v>228865</v>
      </c>
      <c r="K37" s="116">
        <f t="shared" si="0"/>
        <v>182210.84</v>
      </c>
      <c r="L37" s="116">
        <f t="shared" si="0"/>
        <v>182210.84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337445</v>
      </c>
      <c r="J38" s="117">
        <f t="shared" si="0"/>
        <v>228865</v>
      </c>
      <c r="K38" s="117">
        <f t="shared" si="0"/>
        <v>182210.84</v>
      </c>
      <c r="L38" s="117">
        <f t="shared" si="0"/>
        <v>182210.84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337445</v>
      </c>
      <c r="J39" s="121">
        <v>228865</v>
      </c>
      <c r="K39" s="121">
        <v>182210.84</v>
      </c>
      <c r="L39" s="121">
        <v>182210.84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4920</v>
      </c>
      <c r="J42" s="116">
        <f t="shared" si="1"/>
        <v>3344</v>
      </c>
      <c r="K42" s="117">
        <f t="shared" si="1"/>
        <v>1981.15</v>
      </c>
      <c r="L42" s="116">
        <f t="shared" si="1"/>
        <v>1981.15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4920</v>
      </c>
      <c r="J43" s="116">
        <f t="shared" si="1"/>
        <v>3344</v>
      </c>
      <c r="K43" s="116">
        <f t="shared" si="1"/>
        <v>1981.15</v>
      </c>
      <c r="L43" s="116">
        <f t="shared" si="1"/>
        <v>1981.15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4920</v>
      </c>
      <c r="J44" s="116">
        <f t="shared" si="1"/>
        <v>3344</v>
      </c>
      <c r="K44" s="116">
        <f t="shared" si="1"/>
        <v>1981.15</v>
      </c>
      <c r="L44" s="116">
        <f t="shared" si="1"/>
        <v>1981.15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4920</v>
      </c>
      <c r="J45" s="121">
        <v>3344</v>
      </c>
      <c r="K45" s="121">
        <v>1981.15</v>
      </c>
      <c r="L45" s="121">
        <v>1981.15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4940</v>
      </c>
      <c r="J46" s="124">
        <f t="shared" si="2"/>
        <v>3255</v>
      </c>
      <c r="K46" s="123">
        <f t="shared" si="2"/>
        <v>1434.47</v>
      </c>
      <c r="L46" s="123">
        <f t="shared" si="2"/>
        <v>1434.47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4940</v>
      </c>
      <c r="J47" s="117">
        <f t="shared" si="2"/>
        <v>3255</v>
      </c>
      <c r="K47" s="116">
        <f t="shared" si="2"/>
        <v>1434.47</v>
      </c>
      <c r="L47" s="117">
        <f t="shared" si="2"/>
        <v>1434.47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4940</v>
      </c>
      <c r="J48" s="117">
        <f t="shared" si="2"/>
        <v>3255</v>
      </c>
      <c r="K48" s="119">
        <f t="shared" si="2"/>
        <v>1434.47</v>
      </c>
      <c r="L48" s="119">
        <f t="shared" si="2"/>
        <v>1434.47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4940</v>
      </c>
      <c r="J49" s="125">
        <f>SUM(J50:J64)</f>
        <v>3255</v>
      </c>
      <c r="K49" s="126">
        <f>SUM(K50:K64)</f>
        <v>1434.47</v>
      </c>
      <c r="L49" s="126">
        <f>SUM(L50:L64)</f>
        <v>1434.47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85</v>
      </c>
      <c r="J55" s="121">
        <v>45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800</v>
      </c>
      <c r="J59" s="121">
        <v>510</v>
      </c>
      <c r="K59" s="121">
        <v>182</v>
      </c>
      <c r="L59" s="121">
        <v>182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1575</v>
      </c>
      <c r="J62" s="121">
        <v>990</v>
      </c>
      <c r="K62" s="121">
        <v>98.08</v>
      </c>
      <c r="L62" s="121">
        <v>98.08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2480</v>
      </c>
      <c r="J64" s="121">
        <v>1710</v>
      </c>
      <c r="K64" s="121">
        <v>1154.3900000000001</v>
      </c>
      <c r="L64" s="121">
        <v>1154.3900000000001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1800</v>
      </c>
      <c r="J139" s="128">
        <f>SUM(J140+J145+J153)</f>
        <v>1700</v>
      </c>
      <c r="K139" s="117">
        <f>SUM(K140+K145+K153)</f>
        <v>1437.97</v>
      </c>
      <c r="L139" s="116">
        <f>SUM(L140+L145+L153)</f>
        <v>1437.97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1800</v>
      </c>
      <c r="J153" s="128">
        <f t="shared" si="15"/>
        <v>1700</v>
      </c>
      <c r="K153" s="117">
        <f t="shared" si="15"/>
        <v>1437.97</v>
      </c>
      <c r="L153" s="116">
        <f t="shared" si="15"/>
        <v>1437.97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1800</v>
      </c>
      <c r="J154" s="134">
        <f t="shared" si="15"/>
        <v>1700</v>
      </c>
      <c r="K154" s="126">
        <f t="shared" si="15"/>
        <v>1437.97</v>
      </c>
      <c r="L154" s="125">
        <f t="shared" si="15"/>
        <v>1437.97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1800</v>
      </c>
      <c r="J155" s="128">
        <f>SUM(J156:J157)</f>
        <v>1700</v>
      </c>
      <c r="K155" s="117">
        <f>SUM(K156:K157)</f>
        <v>1437.97</v>
      </c>
      <c r="L155" s="116">
        <f>SUM(L156:L157)</f>
        <v>1437.97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1800</v>
      </c>
      <c r="J156" s="136">
        <v>1700</v>
      </c>
      <c r="K156" s="136">
        <v>1437.97</v>
      </c>
      <c r="L156" s="136">
        <v>1437.97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349105</v>
      </c>
      <c r="J368" s="131">
        <f>SUM(J34+J184)</f>
        <v>237164</v>
      </c>
      <c r="K368" s="131">
        <f>SUM(K34+K184)</f>
        <v>187064.43</v>
      </c>
      <c r="L368" s="131">
        <f>SUM(L34+L184)</f>
        <v>187064.43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230</v>
      </c>
      <c r="E370" s="149"/>
      <c r="F370" s="149"/>
      <c r="G370" s="149"/>
      <c r="H370" s="110"/>
      <c r="I370" s="111"/>
      <c r="J370" s="109"/>
      <c r="K370" s="149" t="s">
        <v>231</v>
      </c>
      <c r="L370" s="149"/>
    </row>
    <row r="371" spans="1:12" ht="18.75" customHeight="1">
      <c r="A371" s="112"/>
      <c r="B371" s="112"/>
      <c r="C371" s="112"/>
      <c r="D371" s="150" t="s">
        <v>232</v>
      </c>
      <c r="E371" s="150"/>
      <c r="F371" s="150"/>
      <c r="G371" s="150"/>
      <c r="H371" s="36"/>
      <c r="I371" s="18" t="s">
        <v>233</v>
      </c>
      <c r="K371" s="157" t="s">
        <v>234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235</v>
      </c>
      <c r="E373" s="149"/>
      <c r="F373" s="149"/>
      <c r="G373" s="149"/>
      <c r="I373" s="14"/>
      <c r="K373" s="149" t="s">
        <v>236</v>
      </c>
      <c r="L373" s="149"/>
    </row>
    <row r="374" spans="1:12" ht="25.5" customHeight="1">
      <c r="D374" s="162" t="s">
        <v>237</v>
      </c>
      <c r="E374" s="163"/>
      <c r="F374" s="163"/>
      <c r="G374" s="163"/>
      <c r="H374" s="113"/>
      <c r="I374" s="15" t="s">
        <v>233</v>
      </c>
      <c r="K374" s="157" t="s">
        <v>234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2022-07-12T05:59:14Z</dcterms:modified>
</cp:coreProperties>
</file>